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③スポーツ推進係\全国小学生ハンドボール大会\第30回(H29)事務局分\弁当要項・宿泊要項\"/>
    </mc:Choice>
  </mc:AlternateContent>
  <bookViews>
    <workbookView xWindow="120" yWindow="105" windowWidth="17115" windowHeight="7095"/>
  </bookViews>
  <sheets>
    <sheet name="Sheet1" sheetId="1" r:id="rId1"/>
  </sheets>
  <definedNames>
    <definedName name="_xlnm.Print_Area" localSheetId="0">Sheet1!$A$1:$X$47</definedName>
  </definedNames>
  <calcPr calcId="152511"/>
</workbook>
</file>

<file path=xl/calcChain.xml><?xml version="1.0" encoding="utf-8"?>
<calcChain xmlns="http://schemas.openxmlformats.org/spreadsheetml/2006/main">
  <c r="V13" i="1" l="1"/>
  <c r="V15" i="1"/>
  <c r="X15" i="1" s="1"/>
  <c r="V17" i="1"/>
  <c r="V19" i="1"/>
  <c r="X19" i="1"/>
  <c r="V20" i="1"/>
  <c r="V22" i="1"/>
  <c r="X22" i="1" s="1"/>
  <c r="V23" i="1"/>
  <c r="X24" i="1" s="1"/>
  <c r="E25" i="1"/>
  <c r="V25" i="1" s="1"/>
  <c r="I25" i="1"/>
  <c r="L25" i="1"/>
  <c r="O25" i="1"/>
  <c r="R25" i="1"/>
  <c r="E27" i="1"/>
  <c r="V27" i="1" s="1"/>
  <c r="I27" i="1"/>
  <c r="L27" i="1"/>
  <c r="O27" i="1"/>
  <c r="R27" i="1"/>
  <c r="S30" i="1"/>
  <c r="W30" i="1"/>
  <c r="X30" i="1" s="1"/>
  <c r="S31" i="1"/>
  <c r="W31" i="1"/>
  <c r="S33" i="1"/>
  <c r="W33" i="1"/>
  <c r="X27" i="1" l="1"/>
  <c r="X33" i="1" s="1"/>
</calcChain>
</file>

<file path=xl/sharedStrings.xml><?xml version="1.0" encoding="utf-8"?>
<sst xmlns="http://schemas.openxmlformats.org/spreadsheetml/2006/main" count="137" uniqueCount="78">
  <si>
    <t>都道府県</t>
  </si>
  <si>
    <t>チーム名</t>
  </si>
  <si>
    <t>宿泊予定者</t>
  </si>
  <si>
    <t>(開会式・大会前日)</t>
  </si>
  <si>
    <t>(大会3日目)</t>
  </si>
  <si>
    <t>宿泊合計人数</t>
  </si>
  <si>
    <t>到着時</t>
  </si>
  <si>
    <t>夕食数</t>
  </si>
  <si>
    <t>備考</t>
  </si>
  <si>
    <t>男</t>
  </si>
  <si>
    <t>女</t>
  </si>
  <si>
    <t>児　童</t>
  </si>
  <si>
    <t>上記以外の者</t>
  </si>
  <si>
    <t>合　計</t>
  </si>
  <si>
    <t>弁　当</t>
  </si>
  <si>
    <t>弁当合計数</t>
  </si>
  <si>
    <t>合計金額</t>
  </si>
  <si>
    <t>弁当代金合計</t>
  </si>
  <si>
    <t>宿泊・弁当総合計</t>
  </si>
  <si>
    <t>敗戦日宿泊</t>
  </si>
  <si>
    <t>利用交通機関</t>
  </si>
  <si>
    <t>宿舎まで</t>
  </si>
  <si>
    <t>会場まで</t>
  </si>
  <si>
    <t>大型バス（　　　台）・マイクロバス（　　　台）・ＪＲ・近鉄</t>
  </si>
  <si>
    <t>　　　　　　　　　印</t>
    <rPh sb="9" eb="10">
      <t>イン</t>
    </rPh>
    <phoneticPr fontId="5"/>
  </si>
  <si>
    <t>申込責任者住所(自宅・または　勤務先)：</t>
    <phoneticPr fontId="5"/>
  </si>
  <si>
    <t>携帯電話</t>
    <rPh sb="0" eb="2">
      <t>ケイタイ</t>
    </rPh>
    <rPh sb="2" eb="4">
      <t>デンワ</t>
    </rPh>
    <phoneticPr fontId="5"/>
  </si>
  <si>
    <t>E-mail</t>
    <phoneticPr fontId="5"/>
  </si>
  <si>
    <t>：</t>
    <phoneticPr fontId="5"/>
  </si>
  <si>
    <t>：</t>
    <phoneticPr fontId="5"/>
  </si>
  <si>
    <t>TEL　　　</t>
    <phoneticPr fontId="5"/>
  </si>
  <si>
    <t>FAX</t>
    <phoneticPr fontId="5"/>
  </si>
  <si>
    <t>申込責任者（案内送付先）：　〒</t>
    <phoneticPr fontId="5"/>
  </si>
  <si>
    <t>円</t>
    <rPh sb="0" eb="1">
      <t>エン</t>
    </rPh>
    <phoneticPr fontId="5"/>
  </si>
  <si>
    <t>個</t>
    <rPh sb="0" eb="1">
      <t>コ</t>
    </rPh>
    <phoneticPr fontId="5"/>
  </si>
  <si>
    <t>監督・コーチ</t>
    <phoneticPr fontId="5"/>
  </si>
  <si>
    <t>マネージャー</t>
    <phoneticPr fontId="5"/>
  </si>
  <si>
    <t>(大会1日目)</t>
    <phoneticPr fontId="5"/>
  </si>
  <si>
    <t>の箇所にご記入下さい。</t>
    <rPh sb="1" eb="3">
      <t>カショ</t>
    </rPh>
    <rPh sb="5" eb="7">
      <t>キニュウ</t>
    </rPh>
    <rPh sb="7" eb="8">
      <t>クダ</t>
    </rPh>
    <phoneticPr fontId="5"/>
  </si>
  <si>
    <t>※ご連絡先は大会当日もご連絡がとれる番号をご記入下さい。</t>
    <rPh sb="2" eb="4">
      <t>レンラク</t>
    </rPh>
    <rPh sb="4" eb="5">
      <t>サキ</t>
    </rPh>
    <rPh sb="6" eb="8">
      <t>タイカイ</t>
    </rPh>
    <rPh sb="8" eb="10">
      <t>トウジツ</t>
    </rPh>
    <rPh sb="12" eb="14">
      <t>レンラク</t>
    </rPh>
    <rPh sb="18" eb="20">
      <t>バンゴウ</t>
    </rPh>
    <rPh sb="22" eb="24">
      <t>キニュウ</t>
    </rPh>
    <rPh sb="24" eb="25">
      <t>クダ</t>
    </rPh>
    <phoneticPr fontId="5"/>
  </si>
  <si>
    <t>◎次のとおり宿泊・弁当を申し込みます。　　　　　　　　　　　　</t>
    <phoneticPr fontId="5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</si>
  <si>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5"/>
  </si>
  <si>
    <t>保護者</t>
    <rPh sb="0" eb="3">
      <t>ホゴシャ</t>
    </rPh>
    <phoneticPr fontId="5"/>
  </si>
  <si>
    <t>ドライバー</t>
    <phoneticPr fontId="5"/>
  </si>
  <si>
    <t>男</t>
    <phoneticPr fontId="5"/>
  </si>
  <si>
    <t>和風弁当</t>
    <phoneticPr fontId="5"/>
  </si>
  <si>
    <t>洋風弁当</t>
    <phoneticPr fontId="5"/>
  </si>
  <si>
    <t>おにぎり弁当</t>
    <phoneticPr fontId="5"/>
  </si>
  <si>
    <t>性別（男子・女子）</t>
    <rPh sb="3" eb="5">
      <t>ダンシ</t>
    </rPh>
    <rPh sb="6" eb="8">
      <t>ジョシ</t>
    </rPh>
    <phoneticPr fontId="5"/>
  </si>
  <si>
    <t>新田辺駅より会場までの送迎バスを利用</t>
    <rPh sb="0" eb="1">
      <t>シン</t>
    </rPh>
    <rPh sb="1" eb="3">
      <t>タナベ</t>
    </rPh>
    <rPh sb="3" eb="4">
      <t>エキ</t>
    </rPh>
    <rPh sb="6" eb="8">
      <t>カイジョウ</t>
    </rPh>
    <rPh sb="11" eb="13">
      <t>ソウゲイ</t>
    </rPh>
    <rPh sb="16" eb="18">
      <t>リヨウ</t>
    </rPh>
    <phoneticPr fontId="5"/>
  </si>
  <si>
    <t>大型バス（　　　台）・マイクロバス（　　　台）・ＪＲなど公共交通機関　　　　</t>
    <phoneticPr fontId="5"/>
  </si>
  <si>
    <t>　　　　　　　　　名予定</t>
    <rPh sb="9" eb="10">
      <t>メイ</t>
    </rPh>
    <rPh sb="10" eb="12">
      <t>ヨテイ</t>
    </rPh>
    <phoneticPr fontId="5"/>
  </si>
  <si>
    <t>　　　　　　　　　　　　　　　　　　頃到着予定</t>
    <rPh sb="18" eb="19">
      <t>コロ</t>
    </rPh>
    <rPh sb="19" eb="21">
      <t>トウチャク</t>
    </rPh>
    <rPh sb="21" eb="23">
      <t>ヨテイ</t>
    </rPh>
    <phoneticPr fontId="5"/>
  </si>
  <si>
    <t>　　する　　・　　しない　　　※利用の方は下記の利用時間・人数を記入ください↓</t>
    <rPh sb="16" eb="18">
      <t>リヨウ</t>
    </rPh>
    <rPh sb="19" eb="20">
      <t>カタ</t>
    </rPh>
    <rPh sb="21" eb="23">
      <t>カキ</t>
    </rPh>
    <rPh sb="24" eb="26">
      <t>リヨウ</t>
    </rPh>
    <rPh sb="26" eb="28">
      <t>ジカン</t>
    </rPh>
    <rPh sb="29" eb="31">
      <t>ニンズウ</t>
    </rPh>
    <rPh sb="32" eb="34">
      <t>キニュウ</t>
    </rPh>
    <phoneticPr fontId="5"/>
  </si>
  <si>
    <t>する　　　　・　　　　しない</t>
    <phoneticPr fontId="5"/>
  </si>
  <si>
    <t>　A：男子　　　B：女子　　　　C：男・女</t>
    <rPh sb="3" eb="5">
      <t>ダンシ</t>
    </rPh>
    <rPh sb="10" eb="12">
      <t>ジョシ</t>
    </rPh>
    <rPh sb="18" eb="19">
      <t>オトコ</t>
    </rPh>
    <rPh sb="20" eb="21">
      <t>オンナ</t>
    </rPh>
    <phoneticPr fontId="5"/>
  </si>
  <si>
    <r>
      <t>【備考欄】その他、追加手配・要望がございましたら記入下さい。</t>
    </r>
    <r>
      <rPr>
        <sz val="12"/>
        <rFont val="HG丸ｺﾞｼｯｸM-PRO"/>
        <family val="3"/>
        <charset val="128"/>
      </rPr>
      <t>（アレルギー等　※対応できない場合もございますので、予めご了承ください）</t>
    </r>
    <rPh sb="1" eb="3">
      <t>ビコウ</t>
    </rPh>
    <rPh sb="3" eb="4">
      <t>ラン</t>
    </rPh>
    <rPh sb="36" eb="37">
      <t>ナド</t>
    </rPh>
    <rPh sb="39" eb="41">
      <t>タイオウ</t>
    </rPh>
    <rPh sb="45" eb="47">
      <t>バアイ</t>
    </rPh>
    <rPh sb="56" eb="57">
      <t>アラカジ</t>
    </rPh>
    <rPh sb="59" eb="61">
      <t>リョウショウ</t>
    </rPh>
    <phoneticPr fontId="5"/>
  </si>
  <si>
    <t>　　　　　　　　　第３０回全国小学生ハンドボール大会宿泊・弁当申込書</t>
    <phoneticPr fontId="5"/>
  </si>
  <si>
    <t>8/２（水）</t>
    <phoneticPr fontId="5"/>
  </si>
  <si>
    <t>8/3（木）</t>
    <phoneticPr fontId="5"/>
  </si>
  <si>
    <t>8/4（金）</t>
    <phoneticPr fontId="5"/>
  </si>
  <si>
    <t>(大会2日目)</t>
    <phoneticPr fontId="5"/>
  </si>
  <si>
    <t>8/5（土）</t>
    <phoneticPr fontId="5"/>
  </si>
  <si>
    <t>8/6（日）</t>
    <phoneticPr fontId="5"/>
  </si>
  <si>
    <t>FAX:075-361-7866    E-mail:yosuke_mitarai@tobutoptours.co.jp   /   3503s3@tobutoptours.co.jp     東武トップツアーズ㈱　御手洗（ミタライ）または鈴木　　行</t>
    <rPh sb="97" eb="99">
      <t>トウブ</t>
    </rPh>
    <rPh sb="108" eb="111">
      <t>ミタライ</t>
    </rPh>
    <rPh sb="120" eb="122">
      <t>スズキ</t>
    </rPh>
    <rPh sb="124" eb="125">
      <t>イ</t>
    </rPh>
    <phoneticPr fontId="5"/>
  </si>
  <si>
    <t>8/3(開会式・大会前日)</t>
    <rPh sb="8" eb="10">
      <t>タイカイ</t>
    </rPh>
    <rPh sb="10" eb="12">
      <t>ゼンジツ</t>
    </rPh>
    <phoneticPr fontId="5"/>
  </si>
  <si>
    <t>8/4(大会1日目)</t>
    <phoneticPr fontId="5"/>
  </si>
  <si>
    <t>8/5(大会２日目)</t>
    <phoneticPr fontId="5"/>
  </si>
  <si>
    <t>8/6(大会３日目)</t>
    <phoneticPr fontId="5"/>
  </si>
  <si>
    <t>８月４日・大会１日目　　　　　 　新田辺駅到着時間・人数</t>
    <rPh sb="1" eb="2">
      <t>ガツ</t>
    </rPh>
    <rPh sb="3" eb="4">
      <t>ニチ</t>
    </rPh>
    <rPh sb="5" eb="7">
      <t>タイカイ</t>
    </rPh>
    <rPh sb="8" eb="9">
      <t>ニチ</t>
    </rPh>
    <rPh sb="9" eb="10">
      <t>メ</t>
    </rPh>
    <rPh sb="17" eb="18">
      <t>シン</t>
    </rPh>
    <rPh sb="18" eb="20">
      <t>タナベ</t>
    </rPh>
    <rPh sb="20" eb="21">
      <t>エキ</t>
    </rPh>
    <rPh sb="21" eb="23">
      <t>トウチャク</t>
    </rPh>
    <rPh sb="23" eb="25">
      <t>ジカン</t>
    </rPh>
    <rPh sb="26" eb="28">
      <t>ニンズウ</t>
    </rPh>
    <phoneticPr fontId="5"/>
  </si>
  <si>
    <t>8月３日・開会式（大会前日）　 新田辺駅到着時間・人数</t>
    <rPh sb="1" eb="2">
      <t>ガツ</t>
    </rPh>
    <rPh sb="3" eb="4">
      <t>ニチ</t>
    </rPh>
    <rPh sb="5" eb="7">
      <t>カイカイ</t>
    </rPh>
    <rPh sb="7" eb="8">
      <t>シキ</t>
    </rPh>
    <rPh sb="9" eb="11">
      <t>タイカイ</t>
    </rPh>
    <rPh sb="11" eb="13">
      <t>ゼンジツ</t>
    </rPh>
    <rPh sb="16" eb="17">
      <t>シン</t>
    </rPh>
    <rPh sb="17" eb="19">
      <t>タナベ</t>
    </rPh>
    <rPh sb="19" eb="20">
      <t>エキ</t>
    </rPh>
    <rPh sb="20" eb="22">
      <t>トウチャク</t>
    </rPh>
    <rPh sb="22" eb="24">
      <t>ジカン</t>
    </rPh>
    <rPh sb="25" eb="27">
      <t>ニンズウ</t>
    </rPh>
    <phoneticPr fontId="5"/>
  </si>
  <si>
    <t>■夕食欠食の場合は、－１，０００円／朝食欠食の場合は、－５００円／早着・遅発の希望：１部屋4,000円となります。    希望がありましたら備考欄にご記入ください。</t>
    <rPh sb="1" eb="3">
      <t>ユウショク</t>
    </rPh>
    <rPh sb="3" eb="5">
      <t>ケッショク</t>
    </rPh>
    <rPh sb="6" eb="8">
      <t>バアイ</t>
    </rPh>
    <rPh sb="16" eb="17">
      <t>エン</t>
    </rPh>
    <rPh sb="18" eb="20">
      <t>チョウショク</t>
    </rPh>
    <rPh sb="20" eb="22">
      <t>ケッショク</t>
    </rPh>
    <rPh sb="23" eb="25">
      <t>バアイ</t>
    </rPh>
    <rPh sb="31" eb="32">
      <t>エン</t>
    </rPh>
    <rPh sb="33" eb="34">
      <t>ハヤ</t>
    </rPh>
    <rPh sb="36" eb="38">
      <t>チハツ</t>
    </rPh>
    <rPh sb="39" eb="41">
      <t>キボウ</t>
    </rPh>
    <rPh sb="43" eb="45">
      <t>ヘヤ</t>
    </rPh>
    <rPh sb="50" eb="51">
      <t>エン</t>
    </rPh>
    <rPh sb="61" eb="63">
      <t>キボウ</t>
    </rPh>
    <rPh sb="70" eb="72">
      <t>ビコウ</t>
    </rPh>
    <rPh sb="72" eb="73">
      <t>ラン</t>
    </rPh>
    <rPh sb="75" eb="77">
      <t>キニュウ</t>
    </rPh>
    <phoneticPr fontId="5"/>
  </si>
  <si>
    <t>※前泊(開会式前日)です</t>
    <rPh sb="1" eb="2">
      <t>マエ</t>
    </rPh>
    <rPh sb="2" eb="3">
      <t>ハク</t>
    </rPh>
    <phoneticPr fontId="5"/>
  </si>
  <si>
    <t>旅行手配に必要な範囲内での運送・宿泊機関・保険会社等への個人情報の提供について同意の上、本旅行に申し込みます。</t>
    <rPh sb="0" eb="2">
      <t>リョコウ</t>
    </rPh>
    <rPh sb="2" eb="4">
      <t>テハイ</t>
    </rPh>
    <rPh sb="5" eb="7">
      <t>ヒツヨウ</t>
    </rPh>
    <rPh sb="8" eb="11">
      <t>ハンイナイ</t>
    </rPh>
    <rPh sb="13" eb="15">
      <t>ウンソウ</t>
    </rPh>
    <rPh sb="16" eb="18">
      <t>シュクハク</t>
    </rPh>
    <rPh sb="18" eb="20">
      <t>キカン</t>
    </rPh>
    <rPh sb="21" eb="23">
      <t>ホケン</t>
    </rPh>
    <rPh sb="23" eb="25">
      <t>ガイシャ</t>
    </rPh>
    <rPh sb="25" eb="26">
      <t>トウ</t>
    </rPh>
    <rPh sb="28" eb="30">
      <t>コジン</t>
    </rPh>
    <rPh sb="30" eb="32">
      <t>ジョウホウ</t>
    </rPh>
    <rPh sb="33" eb="35">
      <t>テイキョウ</t>
    </rPh>
    <rPh sb="39" eb="41">
      <t>ドウイ</t>
    </rPh>
    <rPh sb="42" eb="43">
      <t>ウエ</t>
    </rPh>
    <rPh sb="44" eb="45">
      <t>ホン</t>
    </rPh>
    <rPh sb="45" eb="47">
      <t>リョコウ</t>
    </rPh>
    <rPh sb="48" eb="49">
      <t>モウ</t>
    </rPh>
    <rPh sb="50" eb="51">
      <t>コ</t>
    </rPh>
    <phoneticPr fontId="5"/>
  </si>
  <si>
    <t>１泊２食 :9,500円</t>
    <rPh sb="11" eb="12">
      <t>エン</t>
    </rPh>
    <phoneticPr fontId="5"/>
  </si>
  <si>
    <t>１泊２食:8,800円</t>
    <rPh sb="10" eb="11">
      <t>エン</t>
    </rPh>
    <phoneticPr fontId="5"/>
  </si>
  <si>
    <t>１泊２食:9,500円</t>
    <rPh sb="10" eb="11">
      <t>エン</t>
    </rPh>
    <phoneticPr fontId="5"/>
  </si>
  <si>
    <t>1泊2食:9,500円</t>
    <rPh sb="1" eb="2">
      <t>ハク</t>
    </rPh>
    <rPh sb="3" eb="4">
      <t>ショク</t>
    </rPh>
    <rPh sb="10" eb="11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</si>
</sst>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sz val="24"/>
      <name val="HG丸ｺﾞｼｯｸM-PRO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85961485641044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" fillId="2" borderId="24" applyNumberFormat="0" applyFon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33" borderId="3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26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2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5" fontId="2" fillId="0" borderId="1" xfId="0" applyNumberFormat="1" applyFont="1" applyBorder="1" applyAlignment="1">
      <alignment horizontal="justify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/>
    </xf>
    <xf numFmtId="0" fontId="3" fillId="4" borderId="10" xfId="0" applyFont="1" applyFill="1" applyBorder="1" applyAlignment="1">
      <alignment horizontal="justify" vertical="center" shrinkToFit="1"/>
    </xf>
    <xf numFmtId="0" fontId="0" fillId="4" borderId="10" xfId="0" applyFill="1" applyBorder="1" applyAlignment="1">
      <alignment vertical="center" shrinkToFit="1"/>
    </xf>
    <xf numFmtId="0" fontId="7" fillId="0" borderId="2" xfId="0" applyFont="1" applyBorder="1" applyAlignment="1">
      <alignment horizontal="justify" vertical="center" wrapText="1"/>
    </xf>
    <xf numFmtId="5" fontId="2" fillId="0" borderId="1" xfId="0" applyNumberFormat="1" applyFont="1" applyBorder="1" applyAlignment="1">
      <alignment horizontal="justify" vertical="center" wrapText="1"/>
    </xf>
    <xf numFmtId="5" fontId="2" fillId="0" borderId="1" xfId="0" applyNumberFormat="1" applyFont="1" applyBorder="1" applyAlignment="1">
      <alignment horizontal="left" vertical="top" wrapText="1"/>
    </xf>
    <xf numFmtId="5" fontId="2" fillId="0" borderId="1" xfId="0" applyNumberFormat="1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4" borderId="0" xfId="0" applyFont="1" applyFill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5" fontId="2" fillId="0" borderId="2" xfId="0" applyNumberFormat="1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shrinkToFit="1"/>
    </xf>
    <xf numFmtId="0" fontId="3" fillId="5" borderId="0" xfId="0" applyFont="1" applyFill="1" applyAlignment="1">
      <alignment horizontal="justify" vertical="center"/>
    </xf>
    <xf numFmtId="0" fontId="0" fillId="5" borderId="0" xfId="0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6" xfId="0" applyFill="1" applyBorder="1" applyAlignment="1">
      <alignment vertical="center" wrapText="1"/>
    </xf>
    <xf numFmtId="0" fontId="0" fillId="4" borderId="6" xfId="0" applyFill="1" applyBorder="1" applyAlignment="1">
      <alignment horizontal="justify" vertical="center"/>
    </xf>
    <xf numFmtId="5" fontId="7" fillId="0" borderId="2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5" borderId="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justify" vertical="center" wrapText="1"/>
    </xf>
    <xf numFmtId="0" fontId="3" fillId="35" borderId="3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35" borderId="3" xfId="0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4" borderId="11" xfId="0" applyFont="1" applyFill="1" applyBorder="1" applyAlignment="1">
      <alignment vertical="center" shrinkToFit="1"/>
    </xf>
    <xf numFmtId="0" fontId="0" fillId="4" borderId="0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" xfId="0" applyFont="1" applyBorder="1" applyAlignment="1">
      <alignment horizontal="justify" vertical="center" shrinkToFit="1"/>
    </xf>
    <xf numFmtId="0" fontId="3" fillId="4" borderId="5" xfId="0" applyFont="1" applyFill="1" applyBorder="1" applyAlignment="1">
      <alignment horizontal="justify" vertical="center" shrinkToFit="1"/>
    </xf>
    <xf numFmtId="0" fontId="0" fillId="0" borderId="1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10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5" borderId="4" xfId="0" applyFont="1" applyFill="1" applyBorder="1" applyAlignment="1">
      <alignment horizontal="justify" vertical="center" wrapText="1"/>
    </xf>
    <xf numFmtId="0" fontId="3" fillId="35" borderId="15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3" fillId="35" borderId="7" xfId="0" applyFont="1" applyFill="1" applyBorder="1" applyAlignment="1">
      <alignment horizontal="justify" vertical="center" wrapText="1"/>
    </xf>
    <xf numFmtId="0" fontId="3" fillId="35" borderId="16" xfId="0" applyFont="1" applyFill="1" applyBorder="1" applyAlignment="1">
      <alignment horizontal="justify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5" borderId="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8" xfId="0" applyFont="1" applyFill="1" applyBorder="1" applyAlignment="1">
      <alignment horizontal="center" vertical="center" wrapText="1"/>
    </xf>
    <xf numFmtId="0" fontId="14" fillId="35" borderId="7" xfId="0" applyFont="1" applyFill="1" applyBorder="1" applyAlignment="1">
      <alignment horizontal="center" vertical="center" wrapText="1"/>
    </xf>
    <xf numFmtId="0" fontId="14" fillId="35" borderId="3" xfId="0" applyFont="1" applyFill="1" applyBorder="1" applyAlignment="1">
      <alignment horizontal="center" vertical="center" wrapText="1"/>
    </xf>
    <xf numFmtId="0" fontId="14" fillId="35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5" fontId="2" fillId="0" borderId="18" xfId="0" applyNumberFormat="1" applyFont="1" applyBorder="1" applyAlignment="1">
      <alignment horizontal="left" vertical="center" wrapText="1"/>
    </xf>
    <xf numFmtId="5" fontId="12" fillId="0" borderId="9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0" fillId="0" borderId="20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 wrapText="1"/>
    </xf>
    <xf numFmtId="5" fontId="2" fillId="0" borderId="9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/>
    </xf>
    <xf numFmtId="0" fontId="0" fillId="4" borderId="10" xfId="0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17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15" fillId="0" borderId="0" xfId="0" applyFont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3" fillId="4" borderId="5" xfId="0" applyFont="1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6" xfId="0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/>
    </xf>
    <xf numFmtId="0" fontId="0" fillId="35" borderId="16" xfId="0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zoomScale="60" zoomScaleNormal="50" workbookViewId="0">
      <selection activeCell="R25" sqref="R25:R26"/>
    </sheetView>
  </sheetViews>
  <sheetFormatPr defaultRowHeight="13.5" x14ac:dyDescent="0.15"/>
  <cols>
    <col min="1" max="1" width="21.25" customWidth="1"/>
    <col min="2" max="2" width="1.75" hidden="1" customWidth="1"/>
    <col min="5" max="5" width="9.625" customWidth="1"/>
    <col min="6" max="6" width="1.75" customWidth="1"/>
    <col min="9" max="9" width="9.625" customWidth="1"/>
    <col min="12" max="12" width="9.625" customWidth="1"/>
    <col min="15" max="15" width="9.625" customWidth="1"/>
    <col min="18" max="18" width="9.625" customWidth="1"/>
    <col min="20" max="20" width="0.25" customWidth="1"/>
    <col min="22" max="22" width="9.625" customWidth="1"/>
    <col min="23" max="23" width="18.5" customWidth="1"/>
    <col min="24" max="24" width="40.25" customWidth="1"/>
    <col min="25" max="25" width="8.125" hidden="1" customWidth="1"/>
  </cols>
  <sheetData>
    <row r="1" spans="1:24" ht="27.75" customHeight="1" x14ac:dyDescent="0.15">
      <c r="A1" s="203" t="s">
        <v>64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35.25" customHeight="1" x14ac:dyDescent="0.15">
      <c r="A2" s="212" t="s">
        <v>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8" t="s">
        <v>41</v>
      </c>
    </row>
    <row r="3" spans="1:24" ht="35.25" customHeight="1" x14ac:dyDescent="0.15">
      <c r="A3" s="30"/>
      <c r="B3" s="8"/>
      <c r="C3" s="69" t="s">
        <v>38</v>
      </c>
      <c r="D3" s="69"/>
      <c r="E3" s="69"/>
      <c r="F3" s="69"/>
      <c r="G3" s="69"/>
      <c r="H3" s="69"/>
      <c r="I3" s="69"/>
      <c r="J3" s="29"/>
      <c r="K3" s="29"/>
      <c r="L3" s="29"/>
      <c r="M3" s="29"/>
      <c r="N3" s="29"/>
      <c r="O3" s="29"/>
      <c r="P3" s="187" t="s">
        <v>73</v>
      </c>
      <c r="Q3" s="187"/>
      <c r="R3" s="187"/>
      <c r="S3" s="187"/>
      <c r="T3" s="187"/>
      <c r="U3" s="187"/>
      <c r="V3" s="187"/>
      <c r="W3" s="187"/>
      <c r="X3" s="187"/>
    </row>
    <row r="4" spans="1:24" ht="21.75" customHeight="1" x14ac:dyDescent="0.15">
      <c r="A4" s="36"/>
      <c r="B4" s="37"/>
      <c r="C4" s="204"/>
      <c r="D4" s="204"/>
      <c r="E4" s="204"/>
      <c r="F4" s="204"/>
      <c r="G4" s="204"/>
      <c r="H4" s="204"/>
      <c r="I4" s="204"/>
      <c r="P4" s="69" t="s">
        <v>39</v>
      </c>
      <c r="Q4" s="69"/>
      <c r="R4" s="69"/>
      <c r="S4" s="69"/>
      <c r="T4" s="69"/>
      <c r="U4" s="69"/>
      <c r="V4" s="69"/>
    </row>
    <row r="5" spans="1:24" ht="19.5" customHeight="1" thickBot="1" x14ac:dyDescent="0.2">
      <c r="A5" s="70"/>
      <c r="B5" s="67"/>
      <c r="C5" s="67"/>
      <c r="D5" s="67"/>
      <c r="E5" s="67"/>
      <c r="F5" s="67"/>
      <c r="G5" s="67"/>
      <c r="H5" s="67"/>
      <c r="I5" s="67"/>
      <c r="P5" s="208" t="s">
        <v>32</v>
      </c>
      <c r="Q5" s="208"/>
      <c r="R5" s="208"/>
      <c r="S5" s="208"/>
      <c r="T5" s="208"/>
      <c r="U5" s="208"/>
      <c r="V5" s="208"/>
      <c r="W5" s="208"/>
    </row>
    <row r="6" spans="1:24" ht="30.75" customHeight="1" thickBot="1" x14ac:dyDescent="0.2">
      <c r="A6" s="165" t="s">
        <v>0</v>
      </c>
      <c r="B6" s="166"/>
      <c r="C6" s="205"/>
      <c r="D6" s="206"/>
      <c r="E6" s="206"/>
      <c r="F6" s="206"/>
      <c r="G6" s="206"/>
      <c r="H6" s="206"/>
      <c r="I6" s="207"/>
      <c r="P6" s="163"/>
      <c r="Q6" s="163"/>
      <c r="R6" s="163"/>
      <c r="S6" s="163"/>
      <c r="T6" s="163"/>
      <c r="U6" s="163"/>
      <c r="V6" s="163"/>
      <c r="W6" s="163"/>
      <c r="X6" s="4" t="s">
        <v>24</v>
      </c>
    </row>
    <row r="7" spans="1:24" ht="30" customHeight="1" thickBot="1" x14ac:dyDescent="0.2">
      <c r="A7" s="167" t="s">
        <v>1</v>
      </c>
      <c r="B7" s="168"/>
      <c r="C7" s="205"/>
      <c r="D7" s="206"/>
      <c r="E7" s="206"/>
      <c r="F7" s="206"/>
      <c r="G7" s="206"/>
      <c r="H7" s="206"/>
      <c r="I7" s="207"/>
      <c r="P7" s="195" t="s">
        <v>25</v>
      </c>
      <c r="Q7" s="195"/>
      <c r="R7" s="195"/>
      <c r="S7" s="195"/>
      <c r="T7" s="195"/>
      <c r="U7" s="195"/>
      <c r="V7" s="195"/>
      <c r="W7" s="195"/>
      <c r="X7" s="195"/>
    </row>
    <row r="8" spans="1:24" ht="30" customHeight="1" thickBot="1" x14ac:dyDescent="0.2">
      <c r="A8" s="167" t="s">
        <v>48</v>
      </c>
      <c r="B8" s="168"/>
      <c r="C8" s="205" t="s">
        <v>55</v>
      </c>
      <c r="D8" s="206"/>
      <c r="E8" s="206"/>
      <c r="F8" s="206"/>
      <c r="G8" s="206"/>
      <c r="H8" s="206"/>
      <c r="I8" s="207"/>
      <c r="P8" s="21" t="s">
        <v>30</v>
      </c>
      <c r="Q8" s="196" t="s">
        <v>28</v>
      </c>
      <c r="R8" s="196"/>
      <c r="S8" s="196"/>
      <c r="T8" s="196"/>
      <c r="U8" s="196"/>
      <c r="V8" s="22" t="s">
        <v>26</v>
      </c>
      <c r="W8" s="196" t="s">
        <v>28</v>
      </c>
      <c r="X8" s="196"/>
    </row>
    <row r="9" spans="1:24" ht="30" customHeight="1" thickBot="1" x14ac:dyDescent="0.2">
      <c r="A9" s="3"/>
      <c r="B9" s="5"/>
      <c r="C9" s="6"/>
      <c r="D9" s="7"/>
      <c r="E9" s="7"/>
      <c r="F9" s="7"/>
      <c r="G9" s="7"/>
      <c r="H9" s="7"/>
      <c r="I9" s="7"/>
      <c r="P9" s="21" t="s">
        <v>31</v>
      </c>
      <c r="Q9" s="196" t="s">
        <v>29</v>
      </c>
      <c r="R9" s="196"/>
      <c r="S9" s="196"/>
      <c r="T9" s="196"/>
      <c r="U9" s="196"/>
      <c r="V9" s="22" t="s">
        <v>27</v>
      </c>
      <c r="W9" s="196" t="s">
        <v>29</v>
      </c>
      <c r="X9" s="196"/>
    </row>
    <row r="10" spans="1:24" ht="20.25" customHeight="1" thickBot="1" x14ac:dyDescent="0.2">
      <c r="A10" s="70" t="s">
        <v>40</v>
      </c>
      <c r="B10" s="67"/>
      <c r="C10" s="67"/>
      <c r="D10" s="67"/>
      <c r="E10" s="67"/>
      <c r="F10" s="67"/>
      <c r="G10" s="67"/>
      <c r="H10" s="67"/>
      <c r="I10" s="67"/>
    </row>
    <row r="11" spans="1:24" ht="21.75" customHeight="1" x14ac:dyDescent="0.15">
      <c r="A11" s="111" t="s">
        <v>2</v>
      </c>
      <c r="B11" s="151" t="s">
        <v>58</v>
      </c>
      <c r="C11" s="152"/>
      <c r="D11" s="152"/>
      <c r="E11" s="153"/>
      <c r="F11" s="44"/>
      <c r="G11" s="94" t="s">
        <v>59</v>
      </c>
      <c r="H11" s="164"/>
      <c r="I11" s="133"/>
      <c r="J11" s="94" t="s">
        <v>60</v>
      </c>
      <c r="K11" s="164"/>
      <c r="L11" s="133"/>
      <c r="M11" s="94" t="s">
        <v>62</v>
      </c>
      <c r="N11" s="164"/>
      <c r="O11" s="133"/>
      <c r="P11" s="94" t="s">
        <v>63</v>
      </c>
      <c r="Q11" s="164"/>
      <c r="R11" s="133"/>
      <c r="S11" s="157" t="s">
        <v>5</v>
      </c>
      <c r="T11" s="158"/>
      <c r="U11" s="158"/>
      <c r="V11" s="159"/>
      <c r="W11" s="13" t="s">
        <v>6</v>
      </c>
      <c r="X11" s="111" t="s">
        <v>8</v>
      </c>
    </row>
    <row r="12" spans="1:24" ht="24" customHeight="1" thickBot="1" x14ac:dyDescent="0.2">
      <c r="A12" s="112"/>
      <c r="B12" s="154" t="s">
        <v>72</v>
      </c>
      <c r="C12" s="155"/>
      <c r="D12" s="155"/>
      <c r="E12" s="156"/>
      <c r="F12" s="48"/>
      <c r="G12" s="149" t="s">
        <v>3</v>
      </c>
      <c r="H12" s="150"/>
      <c r="I12" s="134"/>
      <c r="J12" s="149" t="s">
        <v>37</v>
      </c>
      <c r="K12" s="150"/>
      <c r="L12" s="134"/>
      <c r="M12" s="149" t="s">
        <v>61</v>
      </c>
      <c r="N12" s="150"/>
      <c r="O12" s="134"/>
      <c r="P12" s="149" t="s">
        <v>4</v>
      </c>
      <c r="Q12" s="150"/>
      <c r="R12" s="134"/>
      <c r="S12" s="160"/>
      <c r="T12" s="161"/>
      <c r="U12" s="161"/>
      <c r="V12" s="162"/>
      <c r="W12" s="14" t="s">
        <v>7</v>
      </c>
      <c r="X12" s="112"/>
    </row>
    <row r="13" spans="1:24" ht="23.25" customHeight="1" x14ac:dyDescent="0.15">
      <c r="A13" s="182" t="s">
        <v>35</v>
      </c>
      <c r="B13" s="143"/>
      <c r="C13" s="144"/>
      <c r="D13" s="129" t="s">
        <v>9</v>
      </c>
      <c r="E13" s="135"/>
      <c r="F13" s="43"/>
      <c r="G13" s="119"/>
      <c r="H13" s="131" t="s">
        <v>9</v>
      </c>
      <c r="I13" s="100"/>
      <c r="J13" s="119"/>
      <c r="K13" s="131" t="s">
        <v>9</v>
      </c>
      <c r="L13" s="135"/>
      <c r="M13" s="119"/>
      <c r="N13" s="131" t="s">
        <v>9</v>
      </c>
      <c r="O13" s="135"/>
      <c r="P13" s="119"/>
      <c r="Q13" s="131" t="s">
        <v>9</v>
      </c>
      <c r="R13" s="135"/>
      <c r="S13" s="106"/>
      <c r="T13" s="138"/>
      <c r="U13" s="131" t="s">
        <v>9</v>
      </c>
      <c r="V13" s="111">
        <f>SUM(E13+I13+L13+O13+R13)</f>
        <v>0</v>
      </c>
      <c r="W13" s="135"/>
      <c r="X13" s="23" t="s">
        <v>74</v>
      </c>
    </row>
    <row r="14" spans="1:24" ht="19.5" customHeight="1" thickBot="1" x14ac:dyDescent="0.2">
      <c r="A14" s="183"/>
      <c r="B14" s="145"/>
      <c r="C14" s="146"/>
      <c r="D14" s="130"/>
      <c r="E14" s="137"/>
      <c r="F14" s="49"/>
      <c r="G14" s="120"/>
      <c r="H14" s="132"/>
      <c r="I14" s="103"/>
      <c r="J14" s="120"/>
      <c r="K14" s="132"/>
      <c r="L14" s="137"/>
      <c r="M14" s="120"/>
      <c r="N14" s="132"/>
      <c r="O14" s="137"/>
      <c r="P14" s="120"/>
      <c r="Q14" s="132"/>
      <c r="R14" s="137"/>
      <c r="S14" s="139"/>
      <c r="T14" s="140"/>
      <c r="U14" s="132"/>
      <c r="V14" s="112"/>
      <c r="W14" s="136"/>
      <c r="X14" s="2"/>
    </row>
    <row r="15" spans="1:24" ht="24" customHeight="1" x14ac:dyDescent="0.15">
      <c r="A15" s="183" t="s">
        <v>36</v>
      </c>
      <c r="B15" s="145"/>
      <c r="C15" s="146"/>
      <c r="D15" s="129" t="s">
        <v>10</v>
      </c>
      <c r="E15" s="135"/>
      <c r="F15" s="49"/>
      <c r="G15" s="120"/>
      <c r="H15" s="131" t="s">
        <v>10</v>
      </c>
      <c r="I15" s="100"/>
      <c r="J15" s="120"/>
      <c r="K15" s="131" t="s">
        <v>10</v>
      </c>
      <c r="L15" s="135"/>
      <c r="M15" s="120"/>
      <c r="N15" s="131" t="s">
        <v>10</v>
      </c>
      <c r="O15" s="135"/>
      <c r="P15" s="120"/>
      <c r="Q15" s="131" t="s">
        <v>10</v>
      </c>
      <c r="R15" s="135"/>
      <c r="S15" s="139"/>
      <c r="T15" s="140"/>
      <c r="U15" s="131" t="s">
        <v>10</v>
      </c>
      <c r="V15" s="111">
        <f>SUM(E15+I15+L15+O15+R15)</f>
        <v>0</v>
      </c>
      <c r="W15" s="136"/>
      <c r="X15" s="170">
        <f>(V13+V15)*9500</f>
        <v>0</v>
      </c>
    </row>
    <row r="16" spans="1:24" ht="20.25" customHeight="1" thickBot="1" x14ac:dyDescent="0.2">
      <c r="A16" s="184"/>
      <c r="B16" s="147"/>
      <c r="C16" s="148"/>
      <c r="D16" s="130"/>
      <c r="E16" s="137"/>
      <c r="F16" s="50"/>
      <c r="G16" s="121"/>
      <c r="H16" s="132"/>
      <c r="I16" s="103"/>
      <c r="J16" s="121"/>
      <c r="K16" s="132"/>
      <c r="L16" s="137"/>
      <c r="M16" s="121"/>
      <c r="N16" s="132"/>
      <c r="O16" s="137"/>
      <c r="P16" s="121"/>
      <c r="Q16" s="132"/>
      <c r="R16" s="137"/>
      <c r="S16" s="108"/>
      <c r="T16" s="141"/>
      <c r="U16" s="132"/>
      <c r="V16" s="112"/>
      <c r="W16" s="137"/>
      <c r="X16" s="171"/>
    </row>
    <row r="17" spans="1:24" ht="24" customHeight="1" x14ac:dyDescent="0.15">
      <c r="A17" s="111" t="s">
        <v>11</v>
      </c>
      <c r="B17" s="143"/>
      <c r="C17" s="144"/>
      <c r="D17" s="129" t="s">
        <v>9</v>
      </c>
      <c r="E17" s="135"/>
      <c r="F17" s="43"/>
      <c r="G17" s="119"/>
      <c r="H17" s="131" t="s">
        <v>9</v>
      </c>
      <c r="I17" s="100"/>
      <c r="J17" s="119"/>
      <c r="K17" s="131" t="s">
        <v>9</v>
      </c>
      <c r="L17" s="135"/>
      <c r="M17" s="119"/>
      <c r="N17" s="131" t="s">
        <v>9</v>
      </c>
      <c r="O17" s="135"/>
      <c r="P17" s="119"/>
      <c r="Q17" s="131" t="s">
        <v>9</v>
      </c>
      <c r="R17" s="135"/>
      <c r="S17" s="106"/>
      <c r="T17" s="138"/>
      <c r="U17" s="131" t="s">
        <v>9</v>
      </c>
      <c r="V17" s="111">
        <f>SUM(E17+I17+L17+O17+R17)</f>
        <v>0</v>
      </c>
      <c r="W17" s="135"/>
      <c r="X17" s="23" t="s">
        <v>75</v>
      </c>
    </row>
    <row r="18" spans="1:24" ht="22.5" customHeight="1" thickBot="1" x14ac:dyDescent="0.2">
      <c r="A18" s="122"/>
      <c r="B18" s="145"/>
      <c r="C18" s="146"/>
      <c r="D18" s="130"/>
      <c r="E18" s="137"/>
      <c r="F18" s="49"/>
      <c r="G18" s="120"/>
      <c r="H18" s="132"/>
      <c r="I18" s="103"/>
      <c r="J18" s="120"/>
      <c r="K18" s="132"/>
      <c r="L18" s="137"/>
      <c r="M18" s="120"/>
      <c r="N18" s="132"/>
      <c r="O18" s="137"/>
      <c r="P18" s="120"/>
      <c r="Q18" s="132"/>
      <c r="R18" s="137"/>
      <c r="S18" s="139"/>
      <c r="T18" s="140"/>
      <c r="U18" s="132"/>
      <c r="V18" s="112"/>
      <c r="W18" s="136"/>
      <c r="X18" s="2"/>
    </row>
    <row r="19" spans="1:24" ht="42" customHeight="1" thickBot="1" x14ac:dyDescent="0.2">
      <c r="A19" s="112"/>
      <c r="B19" s="147"/>
      <c r="C19" s="148"/>
      <c r="D19" s="45" t="s">
        <v>10</v>
      </c>
      <c r="E19" s="47"/>
      <c r="F19" s="48"/>
      <c r="G19" s="121"/>
      <c r="H19" s="1" t="s">
        <v>10</v>
      </c>
      <c r="I19" s="18"/>
      <c r="J19" s="121"/>
      <c r="K19" s="1" t="s">
        <v>10</v>
      </c>
      <c r="L19" s="19"/>
      <c r="M19" s="121"/>
      <c r="N19" s="1" t="s">
        <v>10</v>
      </c>
      <c r="O19" s="19"/>
      <c r="P19" s="121"/>
      <c r="Q19" s="1" t="s">
        <v>10</v>
      </c>
      <c r="R19" s="19"/>
      <c r="S19" s="108"/>
      <c r="T19" s="141"/>
      <c r="U19" s="1" t="s">
        <v>10</v>
      </c>
      <c r="V19" s="14">
        <f>SUM(E19+I19+L19+O19+R19)</f>
        <v>0</v>
      </c>
      <c r="W19" s="137"/>
      <c r="X19" s="24">
        <f>(V17+V19)*8800</f>
        <v>0</v>
      </c>
    </row>
    <row r="20" spans="1:24" ht="23.25" customHeight="1" x14ac:dyDescent="0.15">
      <c r="A20" s="111" t="s">
        <v>12</v>
      </c>
      <c r="B20" s="143"/>
      <c r="C20" s="144"/>
      <c r="D20" s="129" t="s">
        <v>9</v>
      </c>
      <c r="E20" s="135"/>
      <c r="F20" s="43"/>
      <c r="G20" s="119"/>
      <c r="H20" s="131" t="s">
        <v>9</v>
      </c>
      <c r="I20" s="100"/>
      <c r="J20" s="119"/>
      <c r="K20" s="131" t="s">
        <v>9</v>
      </c>
      <c r="L20" s="135"/>
      <c r="M20" s="119"/>
      <c r="N20" s="131" t="s">
        <v>9</v>
      </c>
      <c r="O20" s="135"/>
      <c r="P20" s="119"/>
      <c r="Q20" s="131" t="s">
        <v>9</v>
      </c>
      <c r="R20" s="135"/>
      <c r="S20" s="106"/>
      <c r="T20" s="138"/>
      <c r="U20" s="131" t="s">
        <v>9</v>
      </c>
      <c r="V20" s="111">
        <f>SUM(E20+I20+L20+O20+R20)</f>
        <v>0</v>
      </c>
      <c r="W20" s="135"/>
      <c r="X20" s="23" t="s">
        <v>76</v>
      </c>
    </row>
    <row r="21" spans="1:24" ht="22.5" customHeight="1" thickBot="1" x14ac:dyDescent="0.2">
      <c r="A21" s="169"/>
      <c r="B21" s="145"/>
      <c r="C21" s="146"/>
      <c r="D21" s="130"/>
      <c r="E21" s="137"/>
      <c r="F21" s="49"/>
      <c r="G21" s="120"/>
      <c r="H21" s="132"/>
      <c r="I21" s="103"/>
      <c r="J21" s="120"/>
      <c r="K21" s="132"/>
      <c r="L21" s="137"/>
      <c r="M21" s="120"/>
      <c r="N21" s="132"/>
      <c r="O21" s="137"/>
      <c r="P21" s="120"/>
      <c r="Q21" s="132"/>
      <c r="R21" s="137"/>
      <c r="S21" s="139"/>
      <c r="T21" s="140"/>
      <c r="U21" s="132"/>
      <c r="V21" s="112"/>
      <c r="W21" s="136"/>
      <c r="X21" s="2"/>
    </row>
    <row r="22" spans="1:24" ht="40.5" customHeight="1" thickBot="1" x14ac:dyDescent="0.2">
      <c r="A22" s="35" t="s">
        <v>42</v>
      </c>
      <c r="B22" s="147"/>
      <c r="C22" s="148"/>
      <c r="D22" s="45" t="s">
        <v>10</v>
      </c>
      <c r="E22" s="47"/>
      <c r="F22" s="48"/>
      <c r="G22" s="121"/>
      <c r="H22" s="1" t="s">
        <v>10</v>
      </c>
      <c r="I22" s="18"/>
      <c r="J22" s="121"/>
      <c r="K22" s="1" t="s">
        <v>10</v>
      </c>
      <c r="L22" s="19"/>
      <c r="M22" s="121"/>
      <c r="N22" s="1" t="s">
        <v>10</v>
      </c>
      <c r="O22" s="19"/>
      <c r="P22" s="121"/>
      <c r="Q22" s="1" t="s">
        <v>10</v>
      </c>
      <c r="R22" s="19"/>
      <c r="S22" s="108"/>
      <c r="T22" s="141"/>
      <c r="U22" s="1" t="s">
        <v>10</v>
      </c>
      <c r="V22" s="14">
        <f>SUM(E22+I22+L22+O22+R22)</f>
        <v>0</v>
      </c>
      <c r="W22" s="137"/>
      <c r="X22" s="24">
        <f>(V20+V22)*9500</f>
        <v>0</v>
      </c>
    </row>
    <row r="23" spans="1:24" ht="23.25" customHeight="1" x14ac:dyDescent="0.15">
      <c r="A23" s="210" t="s">
        <v>43</v>
      </c>
      <c r="B23" s="46"/>
      <c r="C23" s="144"/>
      <c r="D23" s="129" t="s">
        <v>44</v>
      </c>
      <c r="E23" s="135"/>
      <c r="F23" s="49"/>
      <c r="G23" s="33"/>
      <c r="H23" s="131" t="s">
        <v>44</v>
      </c>
      <c r="I23" s="135"/>
      <c r="J23" s="33"/>
      <c r="K23" s="131" t="s">
        <v>44</v>
      </c>
      <c r="L23" s="135"/>
      <c r="M23" s="33"/>
      <c r="N23" s="131" t="s">
        <v>44</v>
      </c>
      <c r="O23" s="135"/>
      <c r="P23" s="33"/>
      <c r="Q23" s="131" t="s">
        <v>44</v>
      </c>
      <c r="R23" s="135"/>
      <c r="S23" s="31"/>
      <c r="T23" s="32"/>
      <c r="U23" s="131" t="s">
        <v>44</v>
      </c>
      <c r="V23" s="111">
        <f>SUM(E23+I23+L23+O23+R23)</f>
        <v>0</v>
      </c>
      <c r="W23" s="135"/>
      <c r="X23" s="41" t="s">
        <v>77</v>
      </c>
    </row>
    <row r="24" spans="1:24" ht="38.25" customHeight="1" thickBot="1" x14ac:dyDescent="0.2">
      <c r="A24" s="211"/>
      <c r="B24" s="46"/>
      <c r="C24" s="209"/>
      <c r="D24" s="185"/>
      <c r="E24" s="189"/>
      <c r="F24" s="51"/>
      <c r="G24" s="33"/>
      <c r="H24" s="188"/>
      <c r="I24" s="142"/>
      <c r="J24" s="33"/>
      <c r="K24" s="188"/>
      <c r="L24" s="142"/>
      <c r="M24" s="33"/>
      <c r="N24" s="188"/>
      <c r="O24" s="142"/>
      <c r="P24" s="33"/>
      <c r="Q24" s="188"/>
      <c r="R24" s="142"/>
      <c r="S24" s="31"/>
      <c r="T24" s="32"/>
      <c r="U24" s="188"/>
      <c r="V24" s="142"/>
      <c r="W24" s="142"/>
      <c r="X24" s="34">
        <f>V23*9500</f>
        <v>0</v>
      </c>
    </row>
    <row r="25" spans="1:24" ht="24" customHeight="1" x14ac:dyDescent="0.15">
      <c r="A25" s="111" t="s">
        <v>13</v>
      </c>
      <c r="B25" s="123"/>
      <c r="C25" s="124"/>
      <c r="D25" s="129" t="s">
        <v>9</v>
      </c>
      <c r="E25" s="111">
        <f>SUM(E13+E17+E20+E24)</f>
        <v>0</v>
      </c>
      <c r="F25" s="43"/>
      <c r="G25" s="119"/>
      <c r="H25" s="131" t="s">
        <v>9</v>
      </c>
      <c r="I25" s="133">
        <f>SUM(I13+I17+I20+I24)</f>
        <v>0</v>
      </c>
      <c r="J25" s="119"/>
      <c r="K25" s="131" t="s">
        <v>9</v>
      </c>
      <c r="L25" s="111">
        <f>SUM(L13+L17+L20+L24)</f>
        <v>0</v>
      </c>
      <c r="M25" s="119"/>
      <c r="N25" s="131" t="s">
        <v>9</v>
      </c>
      <c r="O25" s="111">
        <f>SUM(O13+O17+O20+O24)</f>
        <v>0</v>
      </c>
      <c r="P25" s="119"/>
      <c r="Q25" s="131" t="s">
        <v>9</v>
      </c>
      <c r="R25" s="111">
        <f>SUM(R13+R17+R20+R24)</f>
        <v>0</v>
      </c>
      <c r="S25" s="106"/>
      <c r="T25" s="138"/>
      <c r="U25" s="131" t="s">
        <v>9</v>
      </c>
      <c r="V25" s="111">
        <f>SUM(E25+I25+L25+O25+R25)</f>
        <v>0</v>
      </c>
      <c r="W25" s="135"/>
      <c r="X25" s="200"/>
    </row>
    <row r="26" spans="1:24" ht="24" customHeight="1" thickBot="1" x14ac:dyDescent="0.2">
      <c r="A26" s="122"/>
      <c r="B26" s="125"/>
      <c r="C26" s="126"/>
      <c r="D26" s="130"/>
      <c r="E26" s="112"/>
      <c r="F26" s="49"/>
      <c r="G26" s="120"/>
      <c r="H26" s="132"/>
      <c r="I26" s="134"/>
      <c r="J26" s="120"/>
      <c r="K26" s="132"/>
      <c r="L26" s="112"/>
      <c r="M26" s="120"/>
      <c r="N26" s="132"/>
      <c r="O26" s="112"/>
      <c r="P26" s="120"/>
      <c r="Q26" s="132"/>
      <c r="R26" s="112"/>
      <c r="S26" s="139"/>
      <c r="T26" s="140"/>
      <c r="U26" s="132"/>
      <c r="V26" s="112"/>
      <c r="W26" s="136"/>
      <c r="X26" s="202"/>
    </row>
    <row r="27" spans="1:24" ht="48" customHeight="1" thickBot="1" x14ac:dyDescent="0.2">
      <c r="A27" s="112"/>
      <c r="B27" s="127"/>
      <c r="C27" s="128"/>
      <c r="D27" s="45" t="s">
        <v>10</v>
      </c>
      <c r="E27" s="14">
        <f>SUM(E15+E19+E22)</f>
        <v>0</v>
      </c>
      <c r="F27" s="48"/>
      <c r="G27" s="121"/>
      <c r="H27" s="1" t="s">
        <v>10</v>
      </c>
      <c r="I27" s="16">
        <f>SUM(I15+I19+I22)</f>
        <v>0</v>
      </c>
      <c r="J27" s="121"/>
      <c r="K27" s="1" t="s">
        <v>10</v>
      </c>
      <c r="L27" s="14">
        <f>SUM(L15+L19+L22)</f>
        <v>0</v>
      </c>
      <c r="M27" s="121"/>
      <c r="N27" s="1" t="s">
        <v>10</v>
      </c>
      <c r="O27" s="14">
        <f>SUM(O15+O19+O22)</f>
        <v>0</v>
      </c>
      <c r="P27" s="121"/>
      <c r="Q27" s="1" t="s">
        <v>10</v>
      </c>
      <c r="R27" s="14">
        <f>SUM(R15+R19+R22)</f>
        <v>0</v>
      </c>
      <c r="S27" s="108"/>
      <c r="T27" s="141"/>
      <c r="U27" s="1" t="s">
        <v>10</v>
      </c>
      <c r="V27" s="14">
        <f>SUM(E27+I27+L27+O27+R27)</f>
        <v>0</v>
      </c>
      <c r="W27" s="137"/>
      <c r="X27" s="17">
        <f>SUM(X15+X19+X22+X24)</f>
        <v>0</v>
      </c>
    </row>
    <row r="28" spans="1:24" ht="14.25" x14ac:dyDescent="0.15">
      <c r="A28" s="111" t="s">
        <v>14</v>
      </c>
      <c r="B28" s="113"/>
      <c r="C28" s="114"/>
      <c r="D28" s="114"/>
      <c r="E28" s="115"/>
      <c r="F28" s="52"/>
      <c r="G28" s="106" t="s">
        <v>65</v>
      </c>
      <c r="H28" s="107"/>
      <c r="I28" s="92"/>
      <c r="J28" s="106" t="s">
        <v>66</v>
      </c>
      <c r="K28" s="107"/>
      <c r="L28" s="92"/>
      <c r="M28" s="106" t="s">
        <v>67</v>
      </c>
      <c r="N28" s="107"/>
      <c r="O28" s="92"/>
      <c r="P28" s="106" t="s">
        <v>68</v>
      </c>
      <c r="Q28" s="107"/>
      <c r="R28" s="92"/>
      <c r="S28" s="106" t="s">
        <v>15</v>
      </c>
      <c r="T28" s="107"/>
      <c r="U28" s="107"/>
      <c r="V28" s="92"/>
      <c r="W28" s="104" t="s">
        <v>16</v>
      </c>
      <c r="X28" s="200" t="s">
        <v>17</v>
      </c>
    </row>
    <row r="29" spans="1:24" ht="15" thickBot="1" x14ac:dyDescent="0.2">
      <c r="A29" s="112"/>
      <c r="B29" s="116"/>
      <c r="C29" s="117"/>
      <c r="D29" s="117"/>
      <c r="E29" s="118"/>
      <c r="F29" s="53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09"/>
      <c r="V29" s="110"/>
      <c r="W29" s="105"/>
      <c r="X29" s="201"/>
    </row>
    <row r="30" spans="1:24" ht="29.25" customHeight="1" thickBot="1" x14ac:dyDescent="0.2">
      <c r="A30" s="15" t="s">
        <v>45</v>
      </c>
      <c r="B30" s="10"/>
      <c r="C30" s="89">
        <v>700</v>
      </c>
      <c r="D30" s="89"/>
      <c r="E30" s="11" t="s">
        <v>33</v>
      </c>
      <c r="F30" s="54"/>
      <c r="G30" s="86"/>
      <c r="H30" s="87"/>
      <c r="I30" s="88"/>
      <c r="J30" s="86"/>
      <c r="K30" s="87"/>
      <c r="L30" s="88"/>
      <c r="M30" s="86"/>
      <c r="N30" s="87"/>
      <c r="O30" s="88"/>
      <c r="P30" s="86"/>
      <c r="Q30" s="87"/>
      <c r="R30" s="88"/>
      <c r="S30" s="90">
        <f>SUM(G30:R30)</f>
        <v>0</v>
      </c>
      <c r="T30" s="91"/>
      <c r="U30" s="91"/>
      <c r="V30" s="11" t="s">
        <v>34</v>
      </c>
      <c r="W30" s="26">
        <f>S30*C30</f>
        <v>0</v>
      </c>
      <c r="X30" s="25">
        <f>SUM(W30+W31+W33)</f>
        <v>0</v>
      </c>
    </row>
    <row r="31" spans="1:24" ht="14.25" x14ac:dyDescent="0.15">
      <c r="A31" s="111" t="s">
        <v>46</v>
      </c>
      <c r="B31" s="9"/>
      <c r="C31" s="197">
        <v>700</v>
      </c>
      <c r="D31" s="198"/>
      <c r="E31" s="191" t="s">
        <v>33</v>
      </c>
      <c r="F31" s="55"/>
      <c r="G31" s="98"/>
      <c r="H31" s="99"/>
      <c r="I31" s="100"/>
      <c r="J31" s="98"/>
      <c r="K31" s="99"/>
      <c r="L31" s="100"/>
      <c r="M31" s="98"/>
      <c r="N31" s="99"/>
      <c r="O31" s="100"/>
      <c r="P31" s="98"/>
      <c r="Q31" s="99"/>
      <c r="R31" s="100"/>
      <c r="S31" s="94">
        <f>SUM(G31:R32)</f>
        <v>0</v>
      </c>
      <c r="T31" s="95"/>
      <c r="U31" s="95"/>
      <c r="V31" s="92" t="s">
        <v>34</v>
      </c>
      <c r="W31" s="193">
        <f>SUM(G31:R32)*C31</f>
        <v>0</v>
      </c>
      <c r="X31" s="200" t="s">
        <v>18</v>
      </c>
    </row>
    <row r="32" spans="1:24" ht="15" thickBot="1" x14ac:dyDescent="0.2">
      <c r="A32" s="112"/>
      <c r="B32" s="12"/>
      <c r="C32" s="199"/>
      <c r="D32" s="199"/>
      <c r="E32" s="192"/>
      <c r="F32" s="56"/>
      <c r="G32" s="101"/>
      <c r="H32" s="102"/>
      <c r="I32" s="103"/>
      <c r="J32" s="101"/>
      <c r="K32" s="102"/>
      <c r="L32" s="103"/>
      <c r="M32" s="101"/>
      <c r="N32" s="102"/>
      <c r="O32" s="103"/>
      <c r="P32" s="101"/>
      <c r="Q32" s="102"/>
      <c r="R32" s="103"/>
      <c r="S32" s="96"/>
      <c r="T32" s="97"/>
      <c r="U32" s="97"/>
      <c r="V32" s="93"/>
      <c r="W32" s="194"/>
      <c r="X32" s="202"/>
    </row>
    <row r="33" spans="1:24" ht="28.5" customHeight="1" thickBot="1" x14ac:dyDescent="0.2">
      <c r="A33" s="15" t="s">
        <v>47</v>
      </c>
      <c r="B33" s="10"/>
      <c r="C33" s="89">
        <v>350</v>
      </c>
      <c r="D33" s="89"/>
      <c r="E33" s="11" t="s">
        <v>33</v>
      </c>
      <c r="F33" s="54"/>
      <c r="G33" s="86"/>
      <c r="H33" s="87"/>
      <c r="I33" s="88"/>
      <c r="J33" s="86"/>
      <c r="K33" s="87"/>
      <c r="L33" s="88"/>
      <c r="M33" s="86"/>
      <c r="N33" s="87"/>
      <c r="O33" s="88"/>
      <c r="P33" s="86"/>
      <c r="Q33" s="87"/>
      <c r="R33" s="88"/>
      <c r="S33" s="90">
        <f>SUM(G33:R33)</f>
        <v>0</v>
      </c>
      <c r="T33" s="91"/>
      <c r="U33" s="91"/>
      <c r="V33" s="11" t="s">
        <v>34</v>
      </c>
      <c r="W33" s="26">
        <f>SUM(G33:R33)*C33</f>
        <v>0</v>
      </c>
      <c r="X33" s="27">
        <f>SUM(X27+X30)</f>
        <v>0</v>
      </c>
    </row>
    <row r="34" spans="1:24" ht="24" customHeight="1" thickBot="1" x14ac:dyDescent="0.2">
      <c r="A34" s="15" t="s">
        <v>19</v>
      </c>
      <c r="B34" s="77" t="s">
        <v>54</v>
      </c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80" t="s">
        <v>49</v>
      </c>
      <c r="N34" s="81"/>
      <c r="O34" s="81"/>
      <c r="P34" s="81"/>
      <c r="Q34" s="81"/>
      <c r="R34" s="82"/>
      <c r="S34" s="83" t="s">
        <v>53</v>
      </c>
      <c r="T34" s="84"/>
      <c r="U34" s="84"/>
      <c r="V34" s="84"/>
      <c r="W34" s="84"/>
      <c r="X34" s="85"/>
    </row>
    <row r="35" spans="1:24" ht="24" customHeight="1" thickBot="1" x14ac:dyDescent="0.2">
      <c r="A35" s="111" t="s">
        <v>20</v>
      </c>
      <c r="B35" s="104"/>
      <c r="C35" s="80" t="s">
        <v>21</v>
      </c>
      <c r="D35" s="186"/>
      <c r="E35" s="186"/>
      <c r="F35" s="42"/>
      <c r="G35" s="71" t="s">
        <v>50</v>
      </c>
      <c r="H35" s="72"/>
      <c r="I35" s="72"/>
      <c r="J35" s="72"/>
      <c r="K35" s="72"/>
      <c r="L35" s="72"/>
      <c r="M35" s="72"/>
      <c r="N35" s="72"/>
      <c r="O35" s="73"/>
      <c r="P35" s="74" t="s">
        <v>70</v>
      </c>
      <c r="Q35" s="75"/>
      <c r="R35" s="75"/>
      <c r="S35" s="75"/>
      <c r="T35" s="75"/>
      <c r="U35" s="75"/>
      <c r="V35" s="76"/>
      <c r="W35" s="38" t="s">
        <v>51</v>
      </c>
      <c r="X35" s="39" t="s">
        <v>52</v>
      </c>
    </row>
    <row r="36" spans="1:24" ht="23.25" customHeight="1" thickBot="1" x14ac:dyDescent="0.2">
      <c r="A36" s="122"/>
      <c r="B36" s="175"/>
      <c r="C36" s="80" t="s">
        <v>22</v>
      </c>
      <c r="D36" s="186"/>
      <c r="E36" s="186"/>
      <c r="F36" s="42"/>
      <c r="G36" s="83" t="s">
        <v>23</v>
      </c>
      <c r="H36" s="190"/>
      <c r="I36" s="190"/>
      <c r="J36" s="190"/>
      <c r="K36" s="190"/>
      <c r="L36" s="190"/>
      <c r="M36" s="190"/>
      <c r="N36" s="190"/>
      <c r="O36" s="20"/>
      <c r="P36" s="74" t="s">
        <v>69</v>
      </c>
      <c r="Q36" s="75"/>
      <c r="R36" s="75"/>
      <c r="S36" s="75"/>
      <c r="T36" s="75"/>
      <c r="U36" s="75"/>
      <c r="V36" s="76"/>
      <c r="W36" s="38" t="s">
        <v>51</v>
      </c>
      <c r="X36" s="40" t="s">
        <v>52</v>
      </c>
    </row>
    <row r="37" spans="1:24" ht="27" customHeight="1" x14ac:dyDescent="0.15">
      <c r="A37" s="172" t="s">
        <v>56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4"/>
    </row>
    <row r="38" spans="1:24" ht="15" customHeight="1" x14ac:dyDescent="0.15">
      <c r="A38" s="176" t="s">
        <v>71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8"/>
    </row>
    <row r="39" spans="1:24" ht="15" customHeight="1" x14ac:dyDescent="0.15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1"/>
    </row>
    <row r="40" spans="1:24" ht="15" customHeight="1" x14ac:dyDescent="0.1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9"/>
    </row>
    <row r="41" spans="1:24" ht="15" customHeight="1" x14ac:dyDescent="0.1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</row>
    <row r="42" spans="1:24" ht="15" customHeight="1" x14ac:dyDescent="0.1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9"/>
    </row>
    <row r="43" spans="1:24" ht="14.25" customHeight="1" x14ac:dyDescent="0.1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</row>
    <row r="44" spans="1:24" ht="15" customHeight="1" x14ac:dyDescent="0.1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/>
    </row>
    <row r="45" spans="1:24" ht="15" customHeight="1" x14ac:dyDescent="0.1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</row>
    <row r="46" spans="1:24" ht="15" customHeight="1" x14ac:dyDescent="0.1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</row>
    <row r="47" spans="1:24" ht="15" customHeight="1" thickBo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</row>
  </sheetData>
  <mergeCells count="193">
    <mergeCell ref="C23:C24"/>
    <mergeCell ref="I23:I24"/>
    <mergeCell ref="A23:A24"/>
    <mergeCell ref="X25:X26"/>
    <mergeCell ref="A31:A32"/>
    <mergeCell ref="A2:W2"/>
    <mergeCell ref="O23:O24"/>
    <mergeCell ref="R23:R24"/>
    <mergeCell ref="N23:N24"/>
    <mergeCell ref="W23:W24"/>
    <mergeCell ref="Q23:Q24"/>
    <mergeCell ref="U23:U24"/>
    <mergeCell ref="A1:X1"/>
    <mergeCell ref="A5:I5"/>
    <mergeCell ref="C4:I4"/>
    <mergeCell ref="X11:X12"/>
    <mergeCell ref="C6:I6"/>
    <mergeCell ref="C7:I7"/>
    <mergeCell ref="C8:I8"/>
    <mergeCell ref="P5:W5"/>
    <mergeCell ref="P7:X7"/>
    <mergeCell ref="Q8:U8"/>
    <mergeCell ref="W8:X8"/>
    <mergeCell ref="Q9:U9"/>
    <mergeCell ref="W9:X9"/>
    <mergeCell ref="C35:E35"/>
    <mergeCell ref="C31:D32"/>
    <mergeCell ref="X28:X29"/>
    <mergeCell ref="X31:X32"/>
    <mergeCell ref="M11:O11"/>
    <mergeCell ref="P3:X3"/>
    <mergeCell ref="H23:H24"/>
    <mergeCell ref="L23:L24"/>
    <mergeCell ref="K23:K24"/>
    <mergeCell ref="E23:E24"/>
    <mergeCell ref="G36:N36"/>
    <mergeCell ref="J31:L32"/>
    <mergeCell ref="M31:O32"/>
    <mergeCell ref="E31:E32"/>
    <mergeCell ref="W31:W32"/>
    <mergeCell ref="A37:X37"/>
    <mergeCell ref="A35:A36"/>
    <mergeCell ref="B35:B36"/>
    <mergeCell ref="A38:X39"/>
    <mergeCell ref="A13:A14"/>
    <mergeCell ref="A15:A16"/>
    <mergeCell ref="D23:D24"/>
    <mergeCell ref="C30:D30"/>
    <mergeCell ref="C36:E36"/>
    <mergeCell ref="G31:I32"/>
    <mergeCell ref="A20:A21"/>
    <mergeCell ref="X15:X16"/>
    <mergeCell ref="U15:U16"/>
    <mergeCell ref="V15:V16"/>
    <mergeCell ref="A17:A19"/>
    <mergeCell ref="B17:C19"/>
    <mergeCell ref="D17:D18"/>
    <mergeCell ref="E17:E18"/>
    <mergeCell ref="B13:C16"/>
    <mergeCell ref="D13:D14"/>
    <mergeCell ref="P4:V4"/>
    <mergeCell ref="P6:W6"/>
    <mergeCell ref="G11:I11"/>
    <mergeCell ref="G12:I12"/>
    <mergeCell ref="P11:R11"/>
    <mergeCell ref="A6:B6"/>
    <mergeCell ref="A7:B7"/>
    <mergeCell ref="A8:B8"/>
    <mergeCell ref="J11:L11"/>
    <mergeCell ref="J12:L12"/>
    <mergeCell ref="M12:O12"/>
    <mergeCell ref="A11:A12"/>
    <mergeCell ref="B11:E11"/>
    <mergeCell ref="B12:E12"/>
    <mergeCell ref="P12:R12"/>
    <mergeCell ref="S11:V12"/>
    <mergeCell ref="E13:E14"/>
    <mergeCell ref="G13:G16"/>
    <mergeCell ref="H13:H14"/>
    <mergeCell ref="I13:I14"/>
    <mergeCell ref="J13:J16"/>
    <mergeCell ref="P13:P16"/>
    <mergeCell ref="Q13:Q14"/>
    <mergeCell ref="K13:K14"/>
    <mergeCell ref="L13:L14"/>
    <mergeCell ref="M13:M16"/>
    <mergeCell ref="N13:N14"/>
    <mergeCell ref="W13:W16"/>
    <mergeCell ref="N15:N16"/>
    <mergeCell ref="R13:R14"/>
    <mergeCell ref="S13:T16"/>
    <mergeCell ref="D15:D16"/>
    <mergeCell ref="E15:E16"/>
    <mergeCell ref="H15:H16"/>
    <mergeCell ref="I15:I16"/>
    <mergeCell ref="K15:K16"/>
    <mergeCell ref="L15:L16"/>
    <mergeCell ref="G17:G19"/>
    <mergeCell ref="H17:H18"/>
    <mergeCell ref="I17:I18"/>
    <mergeCell ref="J17:J19"/>
    <mergeCell ref="U13:U14"/>
    <mergeCell ref="V13:V14"/>
    <mergeCell ref="Q15:Q16"/>
    <mergeCell ref="R15:R16"/>
    <mergeCell ref="O13:O14"/>
    <mergeCell ref="O15:O16"/>
    <mergeCell ref="V17:V18"/>
    <mergeCell ref="W17:W19"/>
    <mergeCell ref="O17:O18"/>
    <mergeCell ref="P17:P19"/>
    <mergeCell ref="Q17:Q18"/>
    <mergeCell ref="R17:R18"/>
    <mergeCell ref="B20:C22"/>
    <mergeCell ref="D20:D21"/>
    <mergeCell ref="E20:E21"/>
    <mergeCell ref="G20:G22"/>
    <mergeCell ref="S17:T19"/>
    <mergeCell ref="U17:U18"/>
    <mergeCell ref="K17:K18"/>
    <mergeCell ref="L17:L18"/>
    <mergeCell ref="M17:M19"/>
    <mergeCell ref="N17:N18"/>
    <mergeCell ref="H20:H21"/>
    <mergeCell ref="I20:I21"/>
    <mergeCell ref="P20:P22"/>
    <mergeCell ref="Q20:Q21"/>
    <mergeCell ref="J20:J22"/>
    <mergeCell ref="K20:K21"/>
    <mergeCell ref="L20:L21"/>
    <mergeCell ref="M20:M22"/>
    <mergeCell ref="N20:N21"/>
    <mergeCell ref="O20:O21"/>
    <mergeCell ref="U25:U26"/>
    <mergeCell ref="K25:K26"/>
    <mergeCell ref="L25:L26"/>
    <mergeCell ref="P25:P27"/>
    <mergeCell ref="Q25:Q26"/>
    <mergeCell ref="O25:O26"/>
    <mergeCell ref="M25:M27"/>
    <mergeCell ref="N25:N26"/>
    <mergeCell ref="W20:W22"/>
    <mergeCell ref="R20:R21"/>
    <mergeCell ref="S20:T22"/>
    <mergeCell ref="U20:U21"/>
    <mergeCell ref="V20:V21"/>
    <mergeCell ref="W25:W27"/>
    <mergeCell ref="V25:V26"/>
    <mergeCell ref="R25:R26"/>
    <mergeCell ref="V23:V24"/>
    <mergeCell ref="S25:T27"/>
    <mergeCell ref="J25:J27"/>
    <mergeCell ref="A25:A27"/>
    <mergeCell ref="B25:C27"/>
    <mergeCell ref="D25:D26"/>
    <mergeCell ref="E25:E26"/>
    <mergeCell ref="G25:G27"/>
    <mergeCell ref="H25:H26"/>
    <mergeCell ref="I25:I26"/>
    <mergeCell ref="M28:O29"/>
    <mergeCell ref="P28:R29"/>
    <mergeCell ref="S28:V29"/>
    <mergeCell ref="S30:U30"/>
    <mergeCell ref="A28:A29"/>
    <mergeCell ref="B28:E29"/>
    <mergeCell ref="G28:I29"/>
    <mergeCell ref="V31:V32"/>
    <mergeCell ref="S31:U32"/>
    <mergeCell ref="P31:R32"/>
    <mergeCell ref="P33:R33"/>
    <mergeCell ref="W28:W29"/>
    <mergeCell ref="G30:I30"/>
    <mergeCell ref="J30:L30"/>
    <mergeCell ref="M30:O30"/>
    <mergeCell ref="P30:R30"/>
    <mergeCell ref="J28:L29"/>
    <mergeCell ref="M34:R34"/>
    <mergeCell ref="S34:X34"/>
    <mergeCell ref="G33:I33"/>
    <mergeCell ref="C33:D33"/>
    <mergeCell ref="S33:U33"/>
    <mergeCell ref="J33:L33"/>
    <mergeCell ref="M33:O33"/>
    <mergeCell ref="A40:X41"/>
    <mergeCell ref="A42:X43"/>
    <mergeCell ref="A44:X45"/>
    <mergeCell ref="A46:X47"/>
    <mergeCell ref="C3:I3"/>
    <mergeCell ref="A10:I10"/>
    <mergeCell ref="G35:O35"/>
    <mergeCell ref="P35:V35"/>
    <mergeCell ref="P36:V36"/>
    <mergeCell ref="B34:L34"/>
  </mergeCells>
  <phoneticPr fontId="5"/>
  <printOptions horizontalCentered="1" verticalCentered="1"/>
  <pageMargins left="0.35433070866141736" right="0.23622047244094491" top="0" bottom="0" header="0.15748031496062992" footer="0.1574803149606299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2017-06-19T10:34:25Z</dcterms:modified>
  <cp:category/>
</cp:coreProperties>
</file>